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<sst xmlns="http://schemas.openxmlformats.org/spreadsheetml/2006/main" count="67" uniqueCount="59">
  <si>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</si>
  <si>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</si>
  <si>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</si>
  <si>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</si>
  <si>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</si>
  <si>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</si>
  <si>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</si>
  <si>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</si>
  <si>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</si>
  <si>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</si>
  <si>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</si>
  <si>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</si>
  <si>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</si>
  <si>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</si>
  <si>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</si>
  <si>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</si>
  <si>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</si>
  <si>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</si>
  <si>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</si>
  <si>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</si>
  <si>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</si>
  <si>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</si>
  <si>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</si>
  <si>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</si>
  <si>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</si>
  <si>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</si>
  <si>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</si>
  <si>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</si>
  <si>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</si>
  <si>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</si>
  <si>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</si>
  <si>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</si>
  <si>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</si>
  <si>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</si>
  <si>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</si>
  <si>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</si>
  <si>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</si>
  <si>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</si>
  <si>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</si>
  <si>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</si>
  <si>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</si>
  <si>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</si>
  <si>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</si>
  <si>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</si>
  <si>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</si>
  <si>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</si>
  <si>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</si>
  <si>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</si>
  <si>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</si>
  <si>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</si>
  <si>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</si>
  <si>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</si>
  <si>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Αύγουστος 2021</t>
  </si>
  <si>
    <t xml:space="preserve">            Ετήσια μεταβολή και μηνιαία μεταβολή: Σεπτέμβριος 2020-2021</t>
  </si>
  <si>
    <t xml:space="preserve">            και Αύγουστος-Σεπτέμβριος 2021</t>
  </si>
  <si>
    <t>Σεπτέμβριος 2020</t>
  </si>
  <si>
    <t>Σεπτέμβριος 2021</t>
  </si>
  <si>
    <t>Μεταβολή Σεπτέμβριος
2020-2021</t>
  </si>
  <si>
    <t>Μεταβολή Αύγουστος-Σεπτέμβριος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</si>
</sst>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0" fillId="0" borderId="7" xfId="0" applyNumberFormat="1" applyFill="1" applyBorder="1"/>
    <xf numFmtId="0" fontId="0" fillId="3" borderId="7" xfId="0" applyNumberFormat="1" applyFill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Σεπτέμβριο του 2020 και 2021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210</c:v>
                </c:pt>
                <c:pt idx="1">
                  <c:v>37</c:v>
                </c:pt>
                <c:pt idx="2">
                  <c:v>1908</c:v>
                </c:pt>
                <c:pt idx="3">
                  <c:v>13</c:v>
                </c:pt>
                <c:pt idx="4">
                  <c:v>109</c:v>
                </c:pt>
                <c:pt idx="5">
                  <c:v>1645</c:v>
                </c:pt>
                <c:pt idx="6">
                  <c:v>5829</c:v>
                </c:pt>
                <c:pt idx="7">
                  <c:v>1388</c:v>
                </c:pt>
                <c:pt idx="8">
                  <c:v>7409</c:v>
                </c:pt>
                <c:pt idx="9">
                  <c:v>690</c:v>
                </c:pt>
                <c:pt idx="10">
                  <c:v>1511</c:v>
                </c:pt>
                <c:pt idx="11">
                  <c:v>294</c:v>
                </c:pt>
                <c:pt idx="12">
                  <c:v>1367</c:v>
                </c:pt>
                <c:pt idx="13">
                  <c:v>596</c:v>
                </c:pt>
                <c:pt idx="14">
                  <c:v>5733</c:v>
                </c:pt>
                <c:pt idx="15">
                  <c:v>1979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103</c:v>
                </c:pt>
                <c:pt idx="1">
                  <c:v>20</c:v>
                </c:pt>
                <c:pt idx="2">
                  <c:v>752</c:v>
                </c:pt>
                <c:pt idx="3">
                  <c:v>7</c:v>
                </c:pt>
                <c:pt idx="4">
                  <c:v>52</c:v>
                </c:pt>
                <c:pt idx="5">
                  <c:v>978</c:v>
                </c:pt>
                <c:pt idx="6">
                  <c:v>2309</c:v>
                </c:pt>
                <c:pt idx="7">
                  <c:v>392</c:v>
                </c:pt>
                <c:pt idx="8">
                  <c:v>1294</c:v>
                </c:pt>
                <c:pt idx="9">
                  <c:v>332</c:v>
                </c:pt>
                <c:pt idx="10">
                  <c:v>599</c:v>
                </c:pt>
                <c:pt idx="11">
                  <c:v>96</c:v>
                </c:pt>
                <c:pt idx="12">
                  <c:v>743</c:v>
                </c:pt>
                <c:pt idx="13">
                  <c:v>325</c:v>
                </c:pt>
                <c:pt idx="14">
                  <c:v>2341</c:v>
                </c:pt>
                <c:pt idx="15">
                  <c:v>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29504"/>
        <c:axId val="142231808"/>
      </c:barChart>
      <c:catAx>
        <c:axId val="142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4223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3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4222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Σεπτέμβριος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-107</c:v>
                </c:pt>
                <c:pt idx="1">
                  <c:v>-17</c:v>
                </c:pt>
                <c:pt idx="2">
                  <c:v>-1156</c:v>
                </c:pt>
                <c:pt idx="3">
                  <c:v>-6</c:v>
                </c:pt>
                <c:pt idx="4">
                  <c:v>-57</c:v>
                </c:pt>
                <c:pt idx="5">
                  <c:v>-667</c:v>
                </c:pt>
                <c:pt idx="6">
                  <c:v>-3520</c:v>
                </c:pt>
                <c:pt idx="7">
                  <c:v>-996</c:v>
                </c:pt>
                <c:pt idx="8">
                  <c:v>-6115</c:v>
                </c:pt>
                <c:pt idx="9">
                  <c:v>-358</c:v>
                </c:pt>
                <c:pt idx="10">
                  <c:v>-912</c:v>
                </c:pt>
                <c:pt idx="11">
                  <c:v>-198</c:v>
                </c:pt>
                <c:pt idx="12">
                  <c:v>-624</c:v>
                </c:pt>
                <c:pt idx="13">
                  <c:v>-271</c:v>
                </c:pt>
                <c:pt idx="14">
                  <c:v>-3392</c:v>
                </c:pt>
                <c:pt idx="15">
                  <c:v>-998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49056"/>
        <c:axId val="158826496"/>
      </c:barChart>
      <c:catAx>
        <c:axId val="153549056"/>
        <c:scaling>
          <c:orientation val="minMax"/>
        </c:scaling>
        <c:delete val="1"/>
        <c:axPos val="l"/>
        <c:majorTickMark val="out"/>
        <c:minorTickMark val="none"/>
        <c:tickLblPos val="nextTo"/>
        <c:crossAx val="158826496"/>
        <c:crosses val="autoZero"/>
        <c:auto val="1"/>
        <c:lblAlgn val="ctr"/>
        <c:lblOffset val="100"/>
        <c:noMultiLvlLbl val="0"/>
      </c:catAx>
      <c:valAx>
        <c:axId val="1588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354905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Z20" sqref="Z20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9" t="s">
        <v>21</v>
      </c>
      <c r="D1" s="79"/>
      <c r="E1" s="79"/>
      <c r="F1" s="79"/>
      <c r="G1" s="79"/>
      <c r="H1" s="79"/>
      <c r="I1" s="79"/>
      <c r="J1" s="79"/>
      <c r="K1" s="79"/>
      <c r="L1" s="79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53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54</v>
      </c>
      <c r="E3" s="39"/>
      <c r="F3" s="39"/>
      <c r="G3" s="39"/>
      <c r="H3" s="39"/>
      <c r="I3" s="82"/>
      <c r="J3" s="82"/>
      <c r="K3" s="82"/>
      <c r="L3" s="82"/>
      <c r="M3" s="82"/>
      <c r="N3" s="8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80" t="s">
        <v>52</v>
      </c>
      <c r="F5" s="80"/>
      <c r="G5" s="83" t="s">
        <v>58</v>
      </c>
      <c r="H5" s="80"/>
      <c r="I5" s="80" t="s">
        <v>55</v>
      </c>
      <c r="J5" s="80"/>
      <c r="K5" s="80" t="s">
        <v>56</v>
      </c>
      <c r="L5" s="80"/>
      <c r="M5" s="80" t="s">
        <v>57</v>
      </c>
      <c r="N5" s="81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8"/>
      <c r="R6" s="7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2020</v>
      </c>
      <c r="R7" s="67">
        <v>2021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101</v>
      </c>
      <c r="F8" s="46">
        <f>E8/E24</f>
        <v>6.2035501504821575E-3</v>
      </c>
      <c r="G8" s="47">
        <f t="shared" ref="G8:G23" si="0">K8-E8</f>
        <v>2</v>
      </c>
      <c r="H8" s="73">
        <f t="shared" ref="H8:H23" si="1">G8/E8</f>
        <v>1.9801980198019802E-2</v>
      </c>
      <c r="I8" s="76">
        <v>210</v>
      </c>
      <c r="J8" s="74">
        <f>I8/I24</f>
        <v>6.8363825769906898E-3</v>
      </c>
      <c r="K8" s="37">
        <v>103</v>
      </c>
      <c r="L8" s="46">
        <f>K8/K24</f>
        <v>9.095725891910985E-3</v>
      </c>
      <c r="M8" s="48">
        <f t="shared" ref="M8:M23" si="2">K8-I8</f>
        <v>-107</v>
      </c>
      <c r="N8" s="35">
        <f t="shared" ref="N8:N23" si="3">M8/I8</f>
        <v>-0.50952380952380949</v>
      </c>
      <c r="O8" s="26"/>
      <c r="P8" s="65"/>
      <c r="Q8" s="37">
        <f t="shared" ref="Q8:Q23" si="4">I8</f>
        <v>210</v>
      </c>
      <c r="R8" s="37">
        <f t="shared" ref="R8:R23" si="5">K8</f>
        <v>103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26</v>
      </c>
      <c r="F9" s="46">
        <f>E9/E24</f>
        <v>1.5969535040845158E-3</v>
      </c>
      <c r="G9" s="47">
        <f t="shared" si="0"/>
        <v>-6</v>
      </c>
      <c r="H9" s="73">
        <f t="shared" si="1"/>
        <v>-0.23076923076923078</v>
      </c>
      <c r="I9" s="76">
        <v>37</v>
      </c>
      <c r="J9" s="74">
        <f>I9/I24</f>
        <v>1.2045055016602644E-3</v>
      </c>
      <c r="K9" s="37">
        <v>20</v>
      </c>
      <c r="L9" s="46">
        <f>K9/K24</f>
        <v>1.7661603673613563E-3</v>
      </c>
      <c r="M9" s="48">
        <f t="shared" si="2"/>
        <v>-17</v>
      </c>
      <c r="N9" s="35">
        <f t="shared" si="3"/>
        <v>-0.45945945945945948</v>
      </c>
      <c r="O9" s="26"/>
      <c r="P9" s="1"/>
      <c r="Q9" s="37">
        <f t="shared" si="4"/>
        <v>37</v>
      </c>
      <c r="R9" s="37">
        <f t="shared" si="5"/>
        <v>20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843</v>
      </c>
      <c r="F10" s="46">
        <f>E10/E24</f>
        <v>5.177814630550949E-2</v>
      </c>
      <c r="G10" s="47">
        <f t="shared" si="0"/>
        <v>-91</v>
      </c>
      <c r="H10" s="73">
        <f t="shared" si="1"/>
        <v>-0.10794780545670225</v>
      </c>
      <c r="I10" s="76">
        <v>1908</v>
      </c>
      <c r="J10" s="74">
        <f>I10/I24</f>
        <v>6.211341884237255E-2</v>
      </c>
      <c r="K10" s="37">
        <v>752</v>
      </c>
      <c r="L10" s="46">
        <f>K10/K24</f>
        <v>6.6407629812787E-2</v>
      </c>
      <c r="M10" s="48">
        <f t="shared" si="2"/>
        <v>-1156</v>
      </c>
      <c r="N10" s="35">
        <f t="shared" si="3"/>
        <v>-0.6058700209643606</v>
      </c>
      <c r="O10" s="26"/>
      <c r="P10" s="66"/>
      <c r="Q10" s="37">
        <f t="shared" si="4"/>
        <v>1908</v>
      </c>
      <c r="R10" s="37">
        <f t="shared" si="5"/>
        <v>752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8</v>
      </c>
      <c r="F11" s="46">
        <f>E11/E24</f>
        <v>4.9137030894908179E-4</v>
      </c>
      <c r="G11" s="47">
        <f t="shared" si="0"/>
        <v>-1</v>
      </c>
      <c r="H11" s="73">
        <f t="shared" si="1"/>
        <v>-0.125</v>
      </c>
      <c r="I11" s="76">
        <v>13</v>
      </c>
      <c r="J11" s="74">
        <f>I11/I24</f>
        <v>4.2320463571847124E-4</v>
      </c>
      <c r="K11" s="37">
        <v>7</v>
      </c>
      <c r="L11" s="46">
        <f>K11/K24</f>
        <v>6.1815612857647479E-4</v>
      </c>
      <c r="M11" s="48">
        <f t="shared" si="2"/>
        <v>-6</v>
      </c>
      <c r="N11" s="35">
        <f t="shared" si="3"/>
        <v>-0.46153846153846156</v>
      </c>
      <c r="O11" s="26"/>
      <c r="P11" s="5"/>
      <c r="Q11" s="37">
        <f t="shared" si="4"/>
        <v>13</v>
      </c>
      <c r="R11" s="37">
        <f t="shared" si="5"/>
        <v>7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51</v>
      </c>
      <c r="F12" s="46">
        <f>E12/E24</f>
        <v>3.1324857195503962E-3</v>
      </c>
      <c r="G12" s="47">
        <f t="shared" si="0"/>
        <v>1</v>
      </c>
      <c r="H12" s="73">
        <f t="shared" si="1"/>
        <v>1.9607843137254902E-2</v>
      </c>
      <c r="I12" s="76">
        <v>109</v>
      </c>
      <c r="J12" s="74">
        <f>I12/I24</f>
        <v>3.5484080994856435E-3</v>
      </c>
      <c r="K12" s="37">
        <v>52</v>
      </c>
      <c r="L12" s="46">
        <f>K12/K24</f>
        <v>4.5920169551395265E-3</v>
      </c>
      <c r="M12" s="48">
        <f t="shared" si="2"/>
        <v>-57</v>
      </c>
      <c r="N12" s="35">
        <f t="shared" si="3"/>
        <v>-0.52293577981651373</v>
      </c>
      <c r="O12" s="26"/>
      <c r="P12" s="5"/>
      <c r="Q12" s="37">
        <f t="shared" si="4"/>
        <v>109</v>
      </c>
      <c r="R12" s="37">
        <f t="shared" si="5"/>
        <v>52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1087</v>
      </c>
      <c r="F13" s="46">
        <f>E13/E24</f>
        <v>6.6764940728456484E-2</v>
      </c>
      <c r="G13" s="47">
        <f t="shared" si="0"/>
        <v>-109</v>
      </c>
      <c r="H13" s="73">
        <f t="shared" si="1"/>
        <v>-0.10027598896044158</v>
      </c>
      <c r="I13" s="76">
        <v>1645</v>
      </c>
      <c r="J13" s="74">
        <f>I13/I24</f>
        <v>5.3551663519760401E-2</v>
      </c>
      <c r="K13" s="37">
        <v>978</v>
      </c>
      <c r="L13" s="46">
        <f>K13/K24</f>
        <v>8.6365241963970329E-2</v>
      </c>
      <c r="M13" s="48">
        <f t="shared" si="2"/>
        <v>-667</v>
      </c>
      <c r="N13" s="35">
        <f t="shared" si="3"/>
        <v>-0.4054711246200608</v>
      </c>
      <c r="O13" s="26"/>
      <c r="P13" s="5"/>
      <c r="Q13" s="37">
        <f t="shared" si="4"/>
        <v>1645</v>
      </c>
      <c r="R13" s="37">
        <f t="shared" si="5"/>
        <v>978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2726</v>
      </c>
      <c r="F14" s="46">
        <f>E14/E24</f>
        <v>0.16743443277439959</v>
      </c>
      <c r="G14" s="47">
        <f t="shared" si="0"/>
        <v>-417</v>
      </c>
      <c r="H14" s="73">
        <f t="shared" si="1"/>
        <v>-0.15297138664710197</v>
      </c>
      <c r="I14" s="76">
        <v>5829</v>
      </c>
      <c r="J14" s="74">
        <f>I14/I24</f>
        <v>0.18975844781561299</v>
      </c>
      <c r="K14" s="37">
        <v>2309</v>
      </c>
      <c r="L14" s="46">
        <f>K14/K24</f>
        <v>0.20390321441186859</v>
      </c>
      <c r="M14" s="48">
        <f t="shared" si="2"/>
        <v>-3520</v>
      </c>
      <c r="N14" s="35">
        <f t="shared" si="3"/>
        <v>-0.60387716589466456</v>
      </c>
      <c r="O14" s="26"/>
      <c r="P14" s="5"/>
      <c r="Q14" s="37">
        <f t="shared" si="4"/>
        <v>5829</v>
      </c>
      <c r="R14" s="37">
        <f t="shared" si="5"/>
        <v>2309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530</v>
      </c>
      <c r="F15" s="46">
        <f>E15/E24</f>
        <v>3.2553282967876664E-2</v>
      </c>
      <c r="G15" s="47">
        <f t="shared" si="0"/>
        <v>-138</v>
      </c>
      <c r="H15" s="73">
        <f t="shared" si="1"/>
        <v>-0.26037735849056604</v>
      </c>
      <c r="I15" s="76">
        <v>1388</v>
      </c>
      <c r="J15" s="74">
        <f>I15/I24</f>
        <v>4.5185233413633702E-2</v>
      </c>
      <c r="K15" s="37">
        <v>392</v>
      </c>
      <c r="L15" s="46">
        <f>K15/K24</f>
        <v>3.4616743200282588E-2</v>
      </c>
      <c r="M15" s="48">
        <f t="shared" si="2"/>
        <v>-996</v>
      </c>
      <c r="N15" s="35">
        <f t="shared" si="3"/>
        <v>-0.71757925072046114</v>
      </c>
      <c r="O15" s="26"/>
      <c r="P15" s="5"/>
      <c r="Q15" s="37">
        <f t="shared" si="4"/>
        <v>1388</v>
      </c>
      <c r="R15" s="37">
        <f t="shared" si="5"/>
        <v>392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1772</v>
      </c>
      <c r="F16" s="46">
        <f>E16/E24</f>
        <v>0.10883852343222161</v>
      </c>
      <c r="G16" s="47">
        <f t="shared" si="0"/>
        <v>-478</v>
      </c>
      <c r="H16" s="73">
        <f t="shared" si="1"/>
        <v>-0.26975169300225732</v>
      </c>
      <c r="I16" s="77">
        <v>7409</v>
      </c>
      <c r="J16" s="74">
        <f>I16/I24</f>
        <v>0.24119408815678103</v>
      </c>
      <c r="K16" s="37">
        <v>1294</v>
      </c>
      <c r="L16" s="46">
        <f>K16/K24</f>
        <v>0.11427057576827976</v>
      </c>
      <c r="M16" s="48">
        <f t="shared" si="2"/>
        <v>-6115</v>
      </c>
      <c r="N16" s="35">
        <f t="shared" si="3"/>
        <v>-0.82534755027669049</v>
      </c>
      <c r="O16" s="26"/>
      <c r="P16" s="5"/>
      <c r="Q16" s="37">
        <f t="shared" si="4"/>
        <v>7409</v>
      </c>
      <c r="R16" s="37">
        <f t="shared" si="5"/>
        <v>1294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439</v>
      </c>
      <c r="F17" s="46">
        <f>E17/E24</f>
        <v>2.696394570358086E-2</v>
      </c>
      <c r="G17" s="47">
        <f t="shared" si="0"/>
        <v>-107</v>
      </c>
      <c r="H17" s="73">
        <f t="shared" si="1"/>
        <v>-0.24373576309794989</v>
      </c>
      <c r="I17" s="77">
        <v>690</v>
      </c>
      <c r="J17" s="74">
        <f>I17/I24</f>
        <v>2.2462399895826553E-2</v>
      </c>
      <c r="K17" s="37">
        <v>332</v>
      </c>
      <c r="L17" s="46">
        <f>K17/K24</f>
        <v>2.9318262098198516E-2</v>
      </c>
      <c r="M17" s="48">
        <f t="shared" si="2"/>
        <v>-358</v>
      </c>
      <c r="N17" s="35">
        <f t="shared" si="3"/>
        <v>-0.51884057971014497</v>
      </c>
      <c r="O17" s="26"/>
      <c r="P17" s="5"/>
      <c r="Q17" s="37">
        <f t="shared" si="4"/>
        <v>690</v>
      </c>
      <c r="R17" s="37">
        <f t="shared" si="5"/>
        <v>332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743</v>
      </c>
      <c r="F18" s="46">
        <f>E18/E24</f>
        <v>4.5636017443645968E-2</v>
      </c>
      <c r="G18" s="47">
        <f t="shared" si="0"/>
        <v>-144</v>
      </c>
      <c r="H18" s="73">
        <f t="shared" si="1"/>
        <v>-0.19380888290713325</v>
      </c>
      <c r="I18" s="77">
        <v>1511</v>
      </c>
      <c r="J18" s="74">
        <f>I18/I24</f>
        <v>4.9189400351585387E-2</v>
      </c>
      <c r="K18" s="37">
        <v>599</v>
      </c>
      <c r="L18" s="46">
        <f>K18/K24</f>
        <v>5.2896503002472624E-2</v>
      </c>
      <c r="M18" s="48">
        <f t="shared" si="2"/>
        <v>-912</v>
      </c>
      <c r="N18" s="35">
        <f t="shared" si="3"/>
        <v>-0.60357379219060225</v>
      </c>
      <c r="O18" s="26"/>
      <c r="P18" s="5"/>
      <c r="Q18" s="37">
        <f t="shared" si="4"/>
        <v>1511</v>
      </c>
      <c r="R18" s="37">
        <f t="shared" si="5"/>
        <v>599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114</v>
      </c>
      <c r="F19" s="46">
        <f>E19/E24</f>
        <v>7.0020269025244152E-3</v>
      </c>
      <c r="G19" s="47">
        <f t="shared" si="0"/>
        <v>-18</v>
      </c>
      <c r="H19" s="73">
        <f t="shared" si="1"/>
        <v>-0.15789473684210525</v>
      </c>
      <c r="I19" s="77">
        <v>294</v>
      </c>
      <c r="J19" s="74">
        <f>I19/I24</f>
        <v>9.5709356077869658E-3</v>
      </c>
      <c r="K19" s="37">
        <v>96</v>
      </c>
      <c r="L19" s="46">
        <f>K19/K24</f>
        <v>8.477569763334511E-3</v>
      </c>
      <c r="M19" s="48">
        <f t="shared" si="2"/>
        <v>-198</v>
      </c>
      <c r="N19" s="35">
        <f t="shared" si="3"/>
        <v>-0.67346938775510201</v>
      </c>
      <c r="O19" s="26"/>
      <c r="P19" s="5"/>
      <c r="Q19" s="37">
        <f t="shared" si="4"/>
        <v>294</v>
      </c>
      <c r="R19" s="37">
        <f t="shared" si="5"/>
        <v>96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1811</v>
      </c>
      <c r="F20" s="46">
        <f>E20/E24</f>
        <v>0.11123395368834837</v>
      </c>
      <c r="G20" s="47">
        <f t="shared" si="0"/>
        <v>-1068</v>
      </c>
      <c r="H20" s="73">
        <f t="shared" si="1"/>
        <v>-0.58972943125345112</v>
      </c>
      <c r="I20" s="77">
        <v>1367</v>
      </c>
      <c r="J20" s="74">
        <f>I20/I24</f>
        <v>4.4501595155934631E-2</v>
      </c>
      <c r="K20" s="37">
        <v>743</v>
      </c>
      <c r="L20" s="46">
        <f>K20/K24</f>
        <v>6.561285764747439E-2</v>
      </c>
      <c r="M20" s="48">
        <f t="shared" si="2"/>
        <v>-624</v>
      </c>
      <c r="N20" s="35">
        <f t="shared" si="3"/>
        <v>-0.45647403072421361</v>
      </c>
      <c r="O20" s="26"/>
      <c r="P20" s="5"/>
      <c r="Q20" s="37">
        <f t="shared" si="4"/>
        <v>1367</v>
      </c>
      <c r="R20" s="37">
        <f t="shared" si="5"/>
        <v>743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51</v>
      </c>
      <c r="B21" s="34" t="s">
        <v>50</v>
      </c>
      <c r="C21" s="56">
        <v>14</v>
      </c>
      <c r="D21" s="45" t="s">
        <v>18</v>
      </c>
      <c r="E21" s="37">
        <v>353</v>
      </c>
      <c r="F21" s="46">
        <f>E21/E24</f>
        <v>2.1681714882378231E-2</v>
      </c>
      <c r="G21" s="47">
        <f t="shared" si="0"/>
        <v>-28</v>
      </c>
      <c r="H21" s="73">
        <f t="shared" si="1"/>
        <v>-7.9320113314447591E-2</v>
      </c>
      <c r="I21" s="77">
        <v>596</v>
      </c>
      <c r="J21" s="74">
        <f>I21/I24</f>
        <v>1.9402304837554528E-2</v>
      </c>
      <c r="K21" s="37">
        <v>325</v>
      </c>
      <c r="L21" s="46">
        <f>K21/K24</f>
        <v>2.8700105969622042E-2</v>
      </c>
      <c r="M21" s="48">
        <f t="shared" si="2"/>
        <v>-271</v>
      </c>
      <c r="N21" s="35">
        <f t="shared" si="3"/>
        <v>-0.45469798657718119</v>
      </c>
      <c r="O21" s="26"/>
      <c r="P21" s="5"/>
      <c r="Q21" s="37">
        <f t="shared" si="4"/>
        <v>596</v>
      </c>
      <c r="R21" s="37">
        <f t="shared" si="5"/>
        <v>325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4494</v>
      </c>
      <c r="F22" s="46">
        <f>E22/E24</f>
        <v>0.27602727105214669</v>
      </c>
      <c r="G22" s="47">
        <f t="shared" si="0"/>
        <v>-2153</v>
      </c>
      <c r="H22" s="73">
        <f t="shared" si="1"/>
        <v>-0.47908322207387627</v>
      </c>
      <c r="I22" s="77">
        <v>5733</v>
      </c>
      <c r="J22" s="74">
        <f>I22/I24</f>
        <v>0.18663324435184583</v>
      </c>
      <c r="K22" s="37">
        <v>2341</v>
      </c>
      <c r="L22" s="46">
        <f>K22/K24</f>
        <v>0.20672907099964677</v>
      </c>
      <c r="M22" s="48">
        <f t="shared" si="2"/>
        <v>-3392</v>
      </c>
      <c r="N22" s="35">
        <f t="shared" si="3"/>
        <v>-0.59166230594802027</v>
      </c>
      <c r="O22" s="26"/>
      <c r="P22" s="5"/>
      <c r="Q22" s="37">
        <f t="shared" si="4"/>
        <v>5733</v>
      </c>
      <c r="R22" s="37">
        <f t="shared" si="5"/>
        <v>2341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37">
        <v>1183</v>
      </c>
      <c r="F23" s="46">
        <f>E23/E24</f>
        <v>7.2661384435845466E-2</v>
      </c>
      <c r="G23" s="47">
        <f t="shared" si="0"/>
        <v>-202</v>
      </c>
      <c r="H23" s="73">
        <f t="shared" si="1"/>
        <v>-0.17075232459847844</v>
      </c>
      <c r="I23" s="76">
        <v>1979</v>
      </c>
      <c r="J23" s="74">
        <f>I23/I24</f>
        <v>6.4424767237450359E-2</v>
      </c>
      <c r="K23" s="37">
        <v>981</v>
      </c>
      <c r="L23" s="46">
        <f>K23/K24</f>
        <v>8.6630166019074528E-2</v>
      </c>
      <c r="M23" s="48">
        <f t="shared" si="2"/>
        <v>-998</v>
      </c>
      <c r="N23" s="35">
        <f t="shared" si="3"/>
        <v>-0.50429509853461341</v>
      </c>
      <c r="O23" s="26"/>
      <c r="P23" s="5"/>
      <c r="Q23" s="37">
        <f t="shared" si="4"/>
        <v>1979</v>
      </c>
      <c r="R23" s="37">
        <f t="shared" si="5"/>
        <v>981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16281</v>
      </c>
      <c r="F24" s="60">
        <f>E24/E24</f>
        <v>1</v>
      </c>
      <c r="G24" s="71">
        <f t="shared" ref="G24" si="6">K24-E24</f>
        <v>-4957</v>
      </c>
      <c r="H24" s="61">
        <f t="shared" ref="H24" si="7">G24/E24</f>
        <v>-0.30446532768257478</v>
      </c>
      <c r="I24" s="62">
        <f>SUM(I8:I23)</f>
        <v>30718</v>
      </c>
      <c r="J24" s="60">
        <f>I24/I24</f>
        <v>1</v>
      </c>
      <c r="K24" s="59">
        <f>SUM(K8:K23)</f>
        <v>11324</v>
      </c>
      <c r="L24" s="60">
        <f>K24/K24</f>
        <v>1</v>
      </c>
      <c r="M24" s="62">
        <f t="shared" ref="M24" si="8">K24-I24</f>
        <v>-19394</v>
      </c>
      <c r="N24" s="72">
        <f t="shared" ref="N24" si="9">M24/I24</f>
        <v>-0.63135620808646398</v>
      </c>
      <c r="O24" s="27"/>
      <c r="P24" s="5"/>
      <c r="Q24" s="68">
        <f>SUM(Q8:Q23)</f>
        <v>30718</v>
      </c>
      <c r="R24" s="69">
        <f>SUM(R8:R23)</f>
        <v>11324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2021-09-01T08:23:47Z</cp:lastPrinted>
  <dcterms:created xsi:type="dcterms:W3CDTF">2003-06-02T05:51:50Z</dcterms:created>
  <dcterms:modified xsi:type="dcterms:W3CDTF">2021-10-04T08:07:22Z</dcterms:modified>
</cp:coreProperties>
</file>